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-Usage Instructions" sheetId="1" state="visible" r:id="rId1"/>
    <sheet xmlns:r="http://schemas.openxmlformats.org/officeDocument/2006/relationships" name="01-Scoring Criteria" sheetId="2" state="visible" r:id="rId2"/>
    <sheet xmlns:r="http://schemas.openxmlformats.org/officeDocument/2006/relationships" name="02-Scoring Sheet" sheetId="3" state="visible" r:id="rId3"/>
    <sheet xmlns:r="http://schemas.openxmlformats.org/officeDocument/2006/relationships" name="03-Summary Kanban" sheetId="4" state="visible" r:id="rId4"/>
    <sheet xmlns:r="http://schemas.openxmlformats.org/officeDocument/2006/relationships" name="04-Indicator Diction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color rgb="0064748B"/>
      <sz val="10"/>
    </font>
    <font>
      <name val="Calibri"/>
      <b val="1"/>
      <color rgb="00FFFFFF"/>
      <sz val="11"/>
    </font>
    <font>
      <name val="Calibri"/>
      <b val="1"/>
      <color rgb="001E293B"/>
      <sz val="10"/>
    </font>
    <font>
      <name val="Calibri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E0F2FE"/>
      </patternFill>
    </fill>
    <fill>
      <patternFill patternType="solid">
        <fgColor rgb="00FFF7ED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/>
      <top/>
      <bottom/>
      <diagonal/>
    </border>
    <border>
      <left style="thin">
        <color rgb="00CBD5E1"/>
      </left>
      <right style="thin">
        <color rgb="00CBD5E1"/>
      </right>
      <top/>
      <bottom/>
      <diagonal/>
    </border>
    <border>
      <left style="thin">
        <color rgb="00CBD5E1"/>
      </left>
      <right style="thin">
        <color rgb="00CBD5E1"/>
      </right>
      <top/>
      <bottom style="thin">
        <color rgb="00CBD5E1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4" fillId="0" borderId="0" pivotButton="0" quotePrefix="0" xfId="0"/>
    <xf numFmtId="0" fontId="4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9" fontId="5" fillId="3" borderId="1" applyAlignment="1" pivotButton="0" quotePrefix="0" xfId="0">
      <alignment vertical="center" wrapText="1"/>
    </xf>
    <xf numFmtId="0" fontId="4" fillId="0" borderId="1" pivotButton="0" quotePrefix="0" xfId="0"/>
    <xf numFmtId="0" fontId="5" fillId="4" borderId="1" pivotButton="0" quotePrefix="0" xfId="0"/>
    <xf numFmtId="0" fontId="4" fillId="4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0" fontId="0" fillId="0" borderId="3" pivotButton="0" quotePrefix="0" xfId="0"/>
    <xf numFmtId="0" fontId="0" fillId="0" borderId="4" pivotButton="0" quotePrefix="0" xfId="0"/>
    <xf numFmtId="0" fontId="4" fillId="5" borderId="0" pivotButton="0" quotePrefix="0" xfId="0"/>
    <xf numFmtId="9" fontId="5" fillId="4" borderId="1" applyAlignment="1" pivotButton="0" quotePrefix="0" xfId="0">
      <alignment vertical="center" wrapText="1"/>
    </xf>
    <xf numFmtId="9" fontId="0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Improvement Culture 4D Radar</a:t>
            </a:r>
          </a:p>
        </rich>
      </tx>
    </title>
    <plotArea>
      <radarChart>
        <radarStyle val="standard"/>
        <ser>
          <idx val="0"/>
          <order val="0"/>
          <tx>
            <strRef>
              <f>'03-Summary Kanban'!B18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'03-Summary Kanban'!$A$19:$A$22</f>
            </numRef>
          </cat>
          <val>
            <numRef>
              <f>'03-Summary Kanban'!$B$19:$B$22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4" customWidth="1" min="1" max="1"/>
    <col width="92" customWidth="1" min="2" max="2"/>
  </cols>
  <sheetData>
    <row r="1">
      <c r="A1" s="1" t="inlineStr">
        <is>
          <t>Improvement Culture Measurement Scoring Form (Excel Tool Template)</t>
        </is>
      </c>
    </row>
    <row r="2">
      <c r="A2" s="2" t="inlineStr">
        <is>
          <t>Accompanying Think Tank Article: 'Practical Case of Improvement Culture Measurement' · id=233 · Knowledge Number 5.1.3</t>
        </is>
      </c>
    </row>
    <row r="3"/>
    <row r="4">
      <c r="A4" s="3" t="inlineStr">
        <is>
          <t>Project</t>
        </is>
      </c>
      <c r="B4" s="3" t="inlineStr">
        <is>
          <t>Description</t>
        </is>
      </c>
    </row>
    <row r="5" ht="40" customHeight="1">
      <c r="A5" s="4" t="inlineStr">
        <is>
          <t>Positioning</t>
        </is>
      </c>
      <c r="B5" s="5" t="inlineStr">
        <is>
          <t>Transform 'Doing a Lot of Improvements' into 'Visible Cultural Level': A Diagnostic and Tracking Tool, Not Just an Activity Statistics Form.</t>
        </is>
      </c>
    </row>
    <row r="6" ht="40" customHeight="1">
      <c r="A6" s="4" t="inlineStr">
        <is>
          <t>Structure</t>
        </is>
      </c>
      <c r="B6" s="5" t="inlineStr">
        <is>
          <t>Four Dimensions (Engagement/System Maturity/Competence Level/Result Effectiveness) × 4 Items Each = 16 Items, 1～5 Points (Emerging→Benchmark).</t>
        </is>
      </c>
    </row>
    <row r="7" ht="40" customHeight="1">
      <c r="A7" s="4" t="inlineStr">
        <is>
          <t>Suggested Weights</t>
        </is>
      </c>
      <c r="B7" s="5" t="inlineStr">
        <is>
          <t xml:space="preserve">Default 25% for Each of the Four Dimensions, Adjustable in '03-Summary Dashboard'; Total Weights Must Sum to 100%. </t>
        </is>
      </c>
    </row>
    <row r="8" ht="40" customHeight="1">
      <c r="A8" s="4" t="inlineStr">
        <is>
          <t>Usage Steps</t>
        </is>
      </c>
      <c r="B8" s="5" t="inlineStr">
        <is>
          <t>① Read Scoring Anchors → ② Fill in 16 Items in the Scoring Sheet (Attach Objective Data Where Possible) → ③ View Summary Radar and Weak Points → ④ Register Improvement Actions → ⑤ Re-test in 6～12 Months.</t>
        </is>
      </c>
    </row>
    <row r="9" ht="40" customHeight="1">
      <c r="A9" s="4" t="inlineStr">
        <is>
          <t>Data Sources</t>
        </is>
      </c>
      <c r="B9" s="5" t="inlineStr">
        <is>
          <t>Employee Surveys + Process Audits (Project Closure Spot Checks) + Historical Data (Participation Rate/Consolidation Rate/Tool Usage/Benefits).</t>
        </is>
      </c>
    </row>
    <row r="10" ht="40" customHeight="1">
      <c r="A10" s="4" t="inlineStr">
        <is>
          <t>Case References</t>
        </is>
      </c>
      <c r="B10" s="5" t="inlineStr">
        <is>
          <t>Article mentions Ruifeng Precision Baseline score of 2.1; after one year, 3.8. Focus on improving 1-2 dimensions first.</t>
        </is>
      </c>
    </row>
    <row r="11" ht="40" customHeight="1">
      <c r="A11" s="4" t="inlineStr">
        <is>
          <t>Red Line</t>
        </is>
      </c>
      <c r="B11" s="5" t="inlineStr">
        <is>
          <t>Do not equate activity volume with culture; do not assess once and never follow up; do not measure without action; do not ignore frontline feedback; do not delay启动 due to perfectionism.</t>
        </is>
      </c>
    </row>
    <row r="12" ht="40" customHeight="1">
      <c r="A12" s="4" t="inlineStr">
        <is>
          <t>Version</t>
        </is>
      </c>
      <c r="B12" s="5" t="inlineStr">
        <is>
          <t>v20260727 · Quality Excellence Think Tank · www.zhiliangclub.com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56" customWidth="1" min="2" max="2"/>
    <col width="12" customWidth="1" min="3" max="3"/>
  </cols>
  <sheetData>
    <row r="1">
      <c r="A1" s="1" t="inlineStr">
        <is>
          <t>1-5 Scoring Anchors (applicable to all 16 indicators)</t>
        </is>
      </c>
    </row>
    <row r="2"/>
    <row r="3">
      <c r="A3" s="3" t="inlineStr">
        <is>
          <t>Score</t>
        </is>
      </c>
      <c r="B3" s="3" t="inlineStr">
        <is>
          <t>Level</t>
        </is>
      </c>
      <c r="C3" s="3" t="inlineStr">
        <is>
          <t>Judgment Points</t>
        </is>
      </c>
    </row>
    <row r="4" ht="36" customHeight="1">
      <c r="A4" s="4" t="n">
        <v>1</v>
      </c>
      <c r="B4" s="5" t="inlineStr">
        <is>
          <t>Incipient Stage</t>
        </is>
      </c>
      <c r="C4" s="5" t="inlineStr">
        <is>
          <t>Occasional/少数人；Process nominally exists；Single tool；Effect hard to verify or not consolidated</t>
        </is>
      </c>
    </row>
    <row r="5" ht="36" customHeight="1">
      <c r="A5" s="4" t="n">
        <v>2</v>
      </c>
      <c r="B5" s="5" t="inlineStr">
        <is>
          <t>Early Growth Stage</t>
        </is>
      </c>
      <c r="C5" s="5" t="inlineStr">
        <is>
          <t>Activities exist but concentrated in few；Execution loose；Shallow tools；Short-term effective, long-term relapse</t>
        </is>
      </c>
    </row>
    <row r="6" ht="36" customHeight="1">
      <c r="A6" s="4" t="n">
        <v>3</v>
      </c>
      <c r="B6" s="5" t="inlineStr">
        <is>
          <t>Growth Stage</t>
        </is>
      </c>
      <c r="C6" s="5" t="inlineStr">
        <is>
          <t>Participation expands；Process basically operational；Tools start to diversify；Effects partially calculable</t>
        </is>
      </c>
    </row>
    <row r="7" ht="36" customHeight="1">
      <c r="A7" s="4" t="n">
        <v>4</v>
      </c>
      <c r="B7" s="5" t="inlineStr">
        <is>
          <t>Maturity Stage</t>
        </is>
      </c>
      <c r="C7" s="5" t="inlineStr">
        <is>
          <t>Widespread participation in the front line; Closed-loop verification as a norm; Complete toolchain; Proven benefits</t>
        </is>
      </c>
    </row>
    <row r="8" ht="36" customHeight="1">
      <c r="A8" s="4" t="n">
        <v>5</v>
      </c>
      <c r="B8" s="5" t="inlineStr">
        <is>
          <t>Benchmark Level</t>
        </is>
      </c>
      <c r="C8" s="5" t="inlineStr">
        <is>
          <t>Self-driven culture; Stable and replicable system; Layered capability certification in place; Continuous improvement of results</t>
        </is>
      </c>
    </row>
    <row r="9"/>
    <row r="10">
      <c r="A10" s="6" t="inlineStr">
        <is>
          <t>Four-dimensional Explanation</t>
        </is>
      </c>
    </row>
    <row r="11">
      <c r="A11" s="3" t="inlineStr">
        <is>
          <t>Dimension</t>
        </is>
      </c>
      <c r="B11" s="3" t="inlineStr">
        <is>
          <t>Focus Points</t>
        </is>
      </c>
      <c r="C11" s="3" t="inlineStr">
        <is>
          <t>Suggested Weights</t>
        </is>
      </c>
    </row>
    <row r="12">
      <c r="A12" s="7" t="inlineStr">
        <is>
          <t>D1 Engagement (参与度)</t>
        </is>
      </c>
      <c r="B12" s="8" t="inlineStr">
        <is>
          <t>Number of people and extent of participation in improvement activities</t>
        </is>
      </c>
      <c r="C12" s="9" t="n">
        <v>0.25</v>
      </c>
    </row>
    <row r="13">
      <c r="A13" s="7" t="inlineStr">
        <is>
          <t>D2 System Maturity</t>
        </is>
      </c>
      <c r="B13" s="8" t="inlineStr">
        <is>
          <t>Whether improvement processes, standards, and tools are used in a standardized and closed-loop manner</t>
        </is>
      </c>
      <c r="C13" s="9" t="n">
        <v>0.25</v>
      </c>
    </row>
    <row r="14">
      <c r="A14" s="7" t="inlineStr">
        <is>
          <t>D3 Capability Level</t>
        </is>
      </c>
      <c r="B14" s="8" t="inlineStr">
        <is>
          <t>Depth of knowledge of improvement tools and methods by employees at all levels</t>
        </is>
      </c>
      <c r="C14" s="9" t="n">
        <v>0.25</v>
      </c>
    </row>
    <row r="15">
      <c r="A15" s="7" t="inlineStr">
        <is>
          <t>D4 Result Effectiveness</t>
        </is>
      </c>
      <c r="B15" s="8" t="inlineStr">
        <is>
          <t>Whether improvements bring verifiable business value</t>
        </is>
      </c>
      <c r="C15" s="9" t="n">
        <v>0.25</v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48" customWidth="1" min="4" max="4"/>
    <col width="12" customWidth="1" min="5" max="5"/>
    <col width="22" customWidth="1" min="6" max="6"/>
    <col width="12" customWidth="1" min="7" max="7"/>
    <col width="12" customWidth="1" min="8" max="8"/>
  </cols>
  <sheetData>
    <row r="1">
      <c r="A1" s="1" t="inlineStr">
        <is>
          <t>Improvement Culture Metrics · On-site Scoring Sheet (16 Items)</t>
        </is>
      </c>
    </row>
    <row r="2">
      <c r="A2" s="10" t="inlineStr">
        <is>
          <t>Evaluation Object (Factory/Company)</t>
        </is>
      </c>
      <c r="B2" s="11" t="inlineStr"/>
    </row>
    <row r="3">
      <c r="A3" s="10" t="inlineStr">
        <is>
          <t>Evaluation Date</t>
        </is>
      </c>
      <c r="B3" s="11" t="inlineStr"/>
    </row>
    <row r="4">
      <c r="A4" s="10" t="inlineStr">
        <is>
          <t>Evaluation Round</t>
        </is>
      </c>
      <c r="B4" s="11" t="inlineStr">
        <is>
          <t>Baseline / Semi-annual Re-measurement / Annual Re-measurement</t>
        </is>
      </c>
    </row>
    <row r="5">
      <c r="A5" s="10" t="inlineStr">
        <is>
          <t>Data Window</t>
        </is>
      </c>
      <c r="B5" s="11" t="inlineStr">
        <is>
          <t>For example: past 6-18 months</t>
        </is>
      </c>
    </row>
    <row r="6">
      <c r="A6" s="10" t="inlineStr">
        <is>
          <t>Questionnaire Coverage Rate</t>
        </is>
      </c>
      <c r="B6" s="11" t="inlineStr"/>
    </row>
    <row r="7">
      <c r="A7" s="10" t="inlineStr">
        <is>
          <t>Assessment Responsible Person</t>
        </is>
      </c>
      <c r="B7" s="11" t="inlineStr"/>
    </row>
    <row r="8"/>
    <row r="9">
      <c r="A9" s="3" t="inlineStr">
        <is>
          <t>Question Number</t>
        </is>
      </c>
      <c r="B9" s="3" t="inlineStr">
        <is>
          <t>Dimension</t>
        </is>
      </c>
      <c r="C9" s="3" t="inlineStr">
        <is>
          <t>Indicator Name</t>
        </is>
      </c>
      <c r="D9" s="3" t="inlineStr">
        <is>
          <t>Definition Explanation</t>
        </is>
      </c>
      <c r="E9" s="3" t="inlineStr">
        <is>
          <t>Score (1-5)</t>
        </is>
      </c>
      <c r="F9" s="3" t="inlineStr">
        <is>
          <t>Objective Data/Evidence</t>
        </is>
      </c>
      <c r="G9" s="3" t="inlineStr">
        <is>
          <t>Dimension Average Score</t>
        </is>
      </c>
      <c r="H9" s="3" t="inlineStr">
        <is>
          <t>Weighted Contribution</t>
        </is>
      </c>
    </row>
    <row r="10" ht="36" customHeight="1">
      <c r="A10" s="5" t="inlineStr">
        <is>
          <t>D1-1</t>
        </is>
      </c>
      <c r="B10" s="7" t="inlineStr">
        <is>
          <t>Participation</t>
        </is>
      </c>
      <c r="C10" s="4" t="inlineStr">
        <is>
          <t>Employee Improvement Participation Rate</t>
        </is>
      </c>
      <c r="D10" s="5" t="inlineStr">
        <is>
          <t>Percentage of people who submitted proposals or participated in projects in the past 6 months (objectively measurable)</t>
        </is>
      </c>
      <c r="E10" s="12" t="inlineStr"/>
      <c r="F10" s="5" t="inlineStr"/>
      <c r="G10" s="13">
        <f>IF(COUNT(E10:E13)=0,"",ROUND(AVERAGE(E10:E13),2))</f>
        <v/>
      </c>
      <c r="H10" s="4">
        <f>IF(G10="","",ROUND(G10*0.25,2))</f>
        <v/>
      </c>
    </row>
    <row r="11" ht="36" customHeight="1">
      <c r="A11" s="5" t="inlineStr">
        <is>
          <t>D1-2</t>
        </is>
      </c>
      <c r="B11" s="7" t="inlineStr">
        <is>
          <t>Participation</t>
        </is>
      </c>
      <c r="C11" s="4" t="inlineStr">
        <is>
          <t>Proposal Ratio from Frontline Employees</t>
        </is>
      </c>
      <c r="D11" s="5" t="inlineStr">
        <is>
          <t>Ratio of proposals led/submitted by frontline employees to total proposals</t>
        </is>
      </c>
      <c r="E11" s="12" t="inlineStr"/>
      <c r="F11" s="5" t="inlineStr"/>
      <c r="G11" s="14" t="n"/>
      <c r="H11" s="14" t="n"/>
    </row>
    <row r="12" ht="36" customHeight="1">
      <c r="A12" s="5" t="inlineStr">
        <is>
          <t>D1-3</t>
        </is>
      </c>
      <c r="B12" s="7" t="inlineStr">
        <is>
          <t>Participation</t>
        </is>
      </c>
      <c r="C12" s="4" t="inlineStr">
        <is>
          <t>Cross-departmental Project Ratio</t>
        </is>
      </c>
      <c r="D12" s="5" t="inlineStr">
        <is>
          <t>Ratio of improvement projects involving ≥2 departments</t>
        </is>
      </c>
      <c r="E12" s="12" t="inlineStr"/>
      <c r="F12" s="5" t="inlineStr"/>
      <c r="G12" s="14" t="n"/>
      <c r="H12" s="14" t="n"/>
    </row>
    <row r="13" ht="36" customHeight="1">
      <c r="A13" s="5" t="inlineStr">
        <is>
          <t>D1-4</t>
        </is>
      </c>
      <c r="B13" s="7" t="inlineStr">
        <is>
          <t>Participation</t>
        </is>
      </c>
      <c r="C13" s="4" t="inlineStr">
        <is>
          <t>Perceived Willingness to Participate</t>
        </is>
      </c>
      <c r="D13" s="5" t="inlineStr">
        <is>
          <t>Anonymous Survey: Employee Perception of the Importance and Value of Suggestions</t>
        </is>
      </c>
      <c r="E13" s="12" t="inlineStr"/>
      <c r="F13" s="5" t="inlineStr"/>
      <c r="G13" s="15" t="n"/>
      <c r="H13" s="15" t="n"/>
    </row>
    <row r="14" ht="36" customHeight="1">
      <c r="A14" s="5" t="inlineStr">
        <is>
          <t>D2-1</t>
        </is>
      </c>
      <c r="B14" s="7" t="inlineStr">
        <is>
          <t>System Maturity</t>
        </is>
      </c>
      <c r="C14" s="4" t="inlineStr">
        <is>
          <t>Project Lifecycle Execution Rate</t>
        </is>
      </c>
      <c r="D14" s="5" t="inlineStr">
        <is>
          <t>Ratio of Complete Closed Loop in Five Stages: Initiation → Analysis → Countermeasures → Verification → Standardization</t>
        </is>
      </c>
      <c r="E14" s="12" t="inlineStr"/>
      <c r="F14" s="5" t="inlineStr"/>
      <c r="G14" s="13">
        <f>IF(COUNT(E14:E17)=0,"",ROUND(AVERAGE(E14:E17),2))</f>
        <v/>
      </c>
      <c r="H14" s="4">
        <f>IF(G14="","",ROUND(G14*0.25,2))</f>
        <v/>
      </c>
    </row>
    <row r="15" ht="36" customHeight="1">
      <c r="A15" s="5" t="inlineStr">
        <is>
          <t>D2-2</t>
        </is>
      </c>
      <c r="B15" s="7" t="inlineStr">
        <is>
          <t>System Maturity</t>
        </is>
      </c>
      <c r="C15" s="4" t="inlineStr">
        <is>
          <t>Measure Consolidation Rate (90 Days)</t>
        </is>
      </c>
      <c r="D15" s="5" t="inlineStr">
        <is>
          <t>Percentage of Projects Still Being Executed and Effective 3 Months After Closure</t>
        </is>
      </c>
      <c r="E15" s="12" t="inlineStr"/>
      <c r="F15" s="5" t="inlineStr"/>
      <c r="G15" s="14" t="n"/>
      <c r="H15" s="14" t="n"/>
    </row>
    <row r="16" ht="36" customHeight="1">
      <c r="A16" s="5" t="inlineStr">
        <is>
          <t>D2-3</t>
        </is>
      </c>
      <c r="B16" s="7" t="inlineStr">
        <is>
          <t>System Maturity</t>
        </is>
      </c>
      <c r="C16" s="4" t="inlineStr">
        <is>
          <t>Reoccurrence Control of Issues</t>
        </is>
      </c>
      <c r="D16" s="5" t="inlineStr">
        <is>
          <t>Operation Status of Reoccurrence Monitoring and Escalation Mechanism (Lower Reoccurrence Rate is Better)</t>
        </is>
      </c>
      <c r="E16" s="12" t="inlineStr"/>
      <c r="F16" s="5" t="inlineStr"/>
      <c r="G16" s="14" t="n"/>
      <c r="H16" s="14" t="n"/>
    </row>
    <row r="17" ht="36" customHeight="1">
      <c r="A17" s="5" t="inlineStr">
        <is>
          <t>D2-4</t>
        </is>
      </c>
      <c r="B17" s="7" t="inlineStr">
        <is>
          <t>System Maturity</t>
        </is>
      </c>
      <c r="C17" s="4" t="inlineStr">
        <is>
          <t>Management Inspection/Governance Frequency</t>
        </is>
      </c>
      <c r="D17" s="5" t="inlineStr">
        <is>
          <t>Monthly Improvement Inspection or Management Committee's Spot Check on Closure Topics</t>
        </is>
      </c>
      <c r="E17" s="12" t="inlineStr"/>
      <c r="F17" s="5" t="inlineStr"/>
      <c r="G17" s="15" t="n"/>
      <c r="H17" s="15" t="n"/>
    </row>
    <row r="18" ht="36" customHeight="1">
      <c r="A18" s="5" t="inlineStr">
        <is>
          <t>D3-1</t>
        </is>
      </c>
      <c r="B18" s="7" t="inlineStr">
        <is>
          <t>Capability Level</t>
        </is>
      </c>
      <c r="C18" s="4" t="inlineStr">
        <is>
          <t>Stratified Training Coverage Rate</t>
        </is>
      </c>
      <c r="D18" s="5" t="inlineStr">
        <is>
          <t>Coverage and Completion of Stratified Mandatory Courses by Frontline/Team Leaders/Engineers</t>
        </is>
      </c>
      <c r="E18" s="12" t="inlineStr"/>
      <c r="F18" s="5" t="inlineStr"/>
      <c r="G18" s="13">
        <f>IF(COUNT(E18:E21)=0,"",ROUND(AVERAGE(E18:E21),2))</f>
        <v/>
      </c>
      <c r="H18" s="4">
        <f>IF(G18="","",ROUND(G18*0.25,2))</f>
        <v/>
      </c>
    </row>
    <row r="19" ht="36" customHeight="1">
      <c r="A19" s="5" t="inlineStr">
        <is>
          <t>D3-2</t>
        </is>
      </c>
      <c r="B19" s="7" t="inlineStr">
        <is>
          <t>Capability Level</t>
        </is>
      </c>
      <c r="C19" s="4" t="inlineStr">
        <is>
          <t>Certification Pass Rate</t>
        </is>
      </c>
      <c r="D19" s="5" t="inlineStr">
        <is>
          <t>Proportion of Practical Certification Completion (Individual Proposals/B-Level Topics/A-Level Topics)</t>
        </is>
      </c>
      <c r="E19" s="12" t="inlineStr"/>
      <c r="F19" s="5" t="inlineStr"/>
      <c r="G19" s="14" t="n"/>
      <c r="H19" s="14" t="n"/>
    </row>
    <row r="20" ht="36" customHeight="1">
      <c r="A20" s="5" t="inlineStr">
        <is>
          <t>D3-3</t>
        </is>
      </c>
      <c r="B20" s="7" t="inlineStr">
        <is>
          <t>Capability Level</t>
        </is>
      </c>
      <c r="C20" s="4" t="inlineStr">
        <is>
          <t>Tool Usage Breadth</t>
        </is>
      </c>
      <c r="D20" s="5" t="inlineStr">
        <is>
          <t>Average Number of Advanced Tools Used per Project (from only 5Why to a complete tool chain)</t>
        </is>
      </c>
      <c r="E20" s="12" t="inlineStr"/>
      <c r="F20" s="5" t="inlineStr"/>
      <c r="G20" s="14" t="n"/>
      <c r="H20" s="14" t="n"/>
    </row>
    <row r="21" ht="36" customHeight="1">
      <c r="A21" s="5" t="inlineStr">
        <is>
          <t>D3-4</t>
        </is>
      </c>
      <c r="B21" s="7" t="inlineStr">
        <is>
          <t>Capability Level</t>
        </is>
      </c>
      <c r="C21" s="4" t="inlineStr">
        <is>
          <t>Advanced Tool Usage Rate</t>
        </is>
      </c>
      <c r="D21" s="5" t="inlineStr">
        <is>
          <t>Percentage of Projects Using Advanced Tools like FMEA/DOE/SPC</t>
        </is>
      </c>
      <c r="E21" s="12" t="inlineStr"/>
      <c r="F21" s="5" t="inlineStr"/>
      <c r="G21" s="15" t="n"/>
      <c r="H21" s="15" t="n"/>
    </row>
    <row r="22" ht="36" customHeight="1">
      <c r="A22" s="5" t="inlineStr">
        <is>
          <t>D4-1</t>
        </is>
      </c>
      <c r="B22" s="7" t="inlineStr">
        <is>
          <t>Result Effectiveness</t>
        </is>
      </c>
      <c r="C22" s="4" t="inlineStr">
        <is>
          <t>Direct Economic Benefit Calculation</t>
        </is>
      </c>
      <c r="D22" s="5" t="inlineStr">
        <is>
          <t>Calculation of Savings from Defects/Scrap/Rework, etc., with Financial Participation for Confirmation</t>
        </is>
      </c>
      <c r="E22" s="12" t="inlineStr"/>
      <c r="F22" s="5" t="inlineStr"/>
      <c r="G22" s="13">
        <f>IF(COUNT(E22:E25)=0,"",ROUND(AVERAGE(E22:E25),2))</f>
        <v/>
      </c>
      <c r="H22" s="4">
        <f>IF(G22="","",ROUND(G22*0.25,2))</f>
        <v/>
      </c>
    </row>
    <row r="23" ht="36" customHeight="1">
      <c r="A23" s="5" t="inlineStr">
        <is>
          <t>D4-2</t>
        </is>
      </c>
      <c r="B23" s="7" t="inlineStr">
        <is>
          <t>Result Effectiveness</t>
        </is>
      </c>
      <c r="C23" s="4" t="inlineStr">
        <is>
          <t>Indirect Benefit Estimation</t>
        </is>
      </c>
      <c r="D23" s="5" t="inlineStr">
        <is>
          <t>Indirect Benefits such as Production Capacity/WIP/Changeover are Estimated by IE/Operations</t>
        </is>
      </c>
      <c r="E23" s="12" t="inlineStr"/>
      <c r="F23" s="5" t="inlineStr"/>
      <c r="G23" s="14" t="n"/>
      <c r="H23" s="14" t="n"/>
    </row>
    <row r="24" ht="36" customHeight="1">
      <c r="A24" s="5" t="inlineStr">
        <is>
          <t>D4-3</t>
        </is>
      </c>
      <c r="B24" s="7" t="inlineStr">
        <is>
          <t>Result Effectiveness</t>
        </is>
      </c>
      <c r="C24" s="4" t="inlineStr">
        <is>
          <t>Quality Result Interconnection</t>
        </is>
      </c>
      <c r="D24" s="5" t="inlineStr">
        <is>
          <t>Customer Complaint PPM, FPY, Cpk, OEE, etc. Improvement Correlation</t>
        </is>
      </c>
      <c r="E24" s="12" t="inlineStr"/>
      <c r="F24" s="5" t="inlineStr"/>
      <c r="G24" s="14" t="n"/>
      <c r="H24" s="14" t="n"/>
    </row>
    <row r="25" ht="36" customHeight="1">
      <c r="A25" s="5" t="inlineStr">
        <is>
          <t>D4-4</t>
        </is>
      </c>
      <c r="B25" s="7" t="inlineStr">
        <is>
          <t>Result Effectiveness</t>
        </is>
      </c>
      <c r="C25" s="4" t="inlineStr">
        <is>
          <t>Outcome Visualization</t>
        </is>
      </c>
      <c r="D25" s="5" t="inlineStr">
        <is>
          <t>Kanban/Meeting Can Answer 'Is Improvement Worth It'</t>
        </is>
      </c>
      <c r="E25" s="12" t="inlineStr"/>
      <c r="F25" s="5" t="inlineStr"/>
      <c r="G25" s="15" t="n"/>
      <c r="H25" s="15" t="n"/>
    </row>
    <row r="26"/>
    <row r="27">
      <c r="D27" s="6" t="inlineStr">
        <is>
          <t>Composite Weighted Total Score</t>
        </is>
      </c>
      <c r="E27" s="16">
        <f>IF(COUNTA(H10,H14,H18,H22)=0,"",ROUND(SUM(H10,H14,H18,H22),2))</f>
        <v/>
      </c>
      <c r="F27" s="2" t="inlineStr">
        <is>
          <t>Full Score 5.00; Focus on Weak Dimensions, Not Just the Total Score</t>
        </is>
      </c>
    </row>
  </sheetData>
  <mergeCells count="9">
    <mergeCell ref="G10:G13"/>
    <mergeCell ref="G14:G17"/>
    <mergeCell ref="H18:H21"/>
    <mergeCell ref="H22:H25"/>
    <mergeCell ref="G22:G25"/>
    <mergeCell ref="G18:G21"/>
    <mergeCell ref="H10:H13"/>
    <mergeCell ref="A1:H1"/>
    <mergeCell ref="H14:H17"/>
  </mergeCells>
  <conditionalFormatting sqref="E10:E25">
    <cfRule type="colorScale" priority="1">
      <colorScale>
        <cfvo type="num" val="1"/>
        <cfvo type="num" val="3"/>
        <cfvo type="num" val="5"/>
        <color rgb="00FCA5A5"/>
        <color rgb="00FDE68A"/>
        <color rgb="0086EFAC"/>
      </colorScale>
    </cfRule>
  </conditionalFormatting>
  <dataValidations count="1">
    <dataValidation sqref="E10:E25" showDropDown="0" showInputMessage="0" showErrorMessage="0" allowBlank="1" errorTitle="分值无效" error="请输入 1～5 的整数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28" customWidth="1" min="5" max="5"/>
    <col width="14" customWidth="1" min="6" max="6"/>
  </cols>
  <sheetData>
    <row r="1">
      <c r="A1" s="1" t="inlineStr">
        <is>
          <t>Improvement Culture Metrics · Summary Kanban</t>
        </is>
      </c>
    </row>
    <row r="2"/>
    <row r="3">
      <c r="A3" s="3" t="inlineStr">
        <is>
          <t>Dimension</t>
        </is>
      </c>
      <c r="B3" s="3" t="inlineStr">
        <is>
          <t>Average Score (Reference Scoring Table)</t>
        </is>
      </c>
      <c r="C3" s="3" t="inlineStr">
        <is>
          <t>Weight ( Adjustable)</t>
        </is>
      </c>
      <c r="D3" s="3" t="inlineStr">
        <is>
          <t>Weighted Score</t>
        </is>
      </c>
      <c r="E3" s="3" t="inlineStr">
        <is>
          <t>Interpretation</t>
        </is>
      </c>
    </row>
    <row r="4">
      <c r="A4" s="4" t="inlineStr">
        <is>
          <t>D1 Participation</t>
        </is>
      </c>
      <c r="B4" s="5">
        <f>'02-Scoring Table'!G10</f>
        <v/>
      </c>
      <c r="C4" s="17" t="n">
        <v>0.25</v>
      </c>
      <c r="D4" s="4">
        <f>IF(OR(B4="",C4=""),"",ROUND(B4*C4,2))</f>
        <v/>
      </c>
      <c r="E4" s="5">
        <f>IF(B4="","",IF(B4&lt;2,"Seedling: Priority Breakthrough",IF(B4&lt;3,"Early Growth: Consolidate Mechanisms",IF(B4&lt;4,"Growth: Expand Results","Mature: Demonstrable"))))</f>
        <v/>
      </c>
    </row>
    <row r="5">
      <c r="A5" s="4" t="inlineStr">
        <is>
          <t>D2 System Maturity</t>
        </is>
      </c>
      <c r="B5" s="5">
        <f>'02-Score Sheet'!G14</f>
        <v/>
      </c>
      <c r="C5" s="17" t="n">
        <v>0.25</v>
      </c>
      <c r="D5" s="4">
        <f>IF(OR(B5="",C5=""),"",ROUND(B5*C5,2))</f>
        <v/>
      </c>
      <c r="E5" s="5">
        <f>IF(B5="","",IF(B5&lt;2,"Seedling: Priority Breakthrough",IF(B5&lt;3,"Early Growth: Strengthen Mechanisms",IF(B5&lt;4,"Growth: Expand Results","Mature: Demonstrable"))))</f>
        <v/>
      </c>
    </row>
    <row r="6">
      <c r="A6" s="4" t="inlineStr">
        <is>
          <t>D3 Competency Level</t>
        </is>
      </c>
      <c r="B6" s="5">
        <f>'02-Score Sheet'!G18</f>
        <v/>
      </c>
      <c r="C6" s="17" t="n">
        <v>0.25</v>
      </c>
      <c r="D6" s="4">
        <f>IF(OR(B6="",C6=""),"",ROUND(B6*C6,2))</f>
        <v/>
      </c>
      <c r="E6" s="5">
        <f>IF(B6="","",IF(B6&lt;2,"Seedling: Priority Breakthrough",IF(B6&lt;3,"Early Growth: Strengthen Mechanisms",IF(B6&lt;4,"Growth: Expand Results","Mature: Demonstrable"))))</f>
        <v/>
      </c>
    </row>
    <row r="7">
      <c r="A7" s="4" t="inlineStr">
        <is>
          <t>D4 Result Effectiveness</t>
        </is>
      </c>
      <c r="B7" s="5">
        <f>'02-Score Sheet'!G22</f>
        <v/>
      </c>
      <c r="C7" s="17" t="n">
        <v>0.25</v>
      </c>
      <c r="D7" s="4">
        <f>IF(OR(B7="",C7=""),"",ROUND(B7*C7,2))</f>
        <v/>
      </c>
      <c r="E7" s="5">
        <f>IF(B7="","",IF(B7&lt;2,"Seedling: Priority Breakthrough",IF(B7&lt;3,"Early Growth: Strengthen Mechanisms",IF(B7&lt;4,"Growth: Expand Results","Mature: Demonstrable"))))</f>
        <v/>
      </c>
    </row>
    <row r="8">
      <c r="A8" s="6" t="inlineStr">
        <is>
          <t>Weighted Total Score</t>
        </is>
      </c>
      <c r="B8" s="16">
        <f>IF(COUNT(D4:D7)=0,"",ROUND(SUM(D4:D7),2))</f>
        <v/>
      </c>
      <c r="C8" t="inlineStr">
        <is>
          <t>Weight Verification</t>
        </is>
      </c>
      <c r="D8" s="18">
        <f>SUM(C4:C7)</f>
        <v/>
      </c>
    </row>
    <row r="9"/>
    <row r="10">
      <c r="A10" s="6" t="inlineStr">
        <is>
          <t>Comparison Reference (Article Case · Editable)</t>
        </is>
      </c>
    </row>
    <row r="11">
      <c r="A11" s="3" t="inlineStr">
        <is>
          <t>Dimension</t>
        </is>
      </c>
      <c r="B11" s="3" t="inlineStr">
        <is>
          <t>Baseline Reference</t>
        </is>
      </c>
      <c r="C11" s="3" t="inlineStr">
        <is>
          <t>Reference After One Year</t>
        </is>
      </c>
      <c r="D11" s="3" t="inlineStr">
        <is>
          <t>Current Round Score</t>
        </is>
      </c>
      <c r="E11" s="3" t="inlineStr">
        <is>
          <t>Gap (Current Round - Baseline)</t>
        </is>
      </c>
    </row>
    <row r="12">
      <c r="A12" s="19" t="inlineStr">
        <is>
          <t>Participation</t>
        </is>
      </c>
      <c r="B12" s="19" t="n">
        <v>1.8</v>
      </c>
      <c r="C12" s="19" t="n">
        <v>3.7</v>
      </c>
      <c r="D12" s="19">
        <f>B4</f>
        <v/>
      </c>
      <c r="E12" s="19">
        <f>IF(D12="","",ROUND(D12-B12,2))</f>
        <v/>
      </c>
    </row>
    <row r="13">
      <c r="A13" s="19" t="inlineStr">
        <is>
          <t>System Maturity</t>
        </is>
      </c>
      <c r="B13" s="19" t="n">
        <v>2.3</v>
      </c>
      <c r="C13" s="19" t="n">
        <v>3.9</v>
      </c>
      <c r="D13" s="19">
        <f>B5</f>
        <v/>
      </c>
      <c r="E13" s="19">
        <f>IF(D13="","",ROUND(D13-B13,2))</f>
        <v/>
      </c>
    </row>
    <row r="14">
      <c r="A14" s="19" t="inlineStr">
        <is>
          <t>Capability Level</t>
        </is>
      </c>
      <c r="B14" s="19" t="n">
        <v>1.9</v>
      </c>
      <c r="C14" s="19" t="n">
        <v>3.6</v>
      </c>
      <c r="D14" s="19">
        <f>B6</f>
        <v/>
      </c>
      <c r="E14" s="19">
        <f>IF(D14="","",ROUND(D14-B14,2))</f>
        <v/>
      </c>
    </row>
    <row r="15">
      <c r="A15" s="19" t="inlineStr">
        <is>
          <t>Result Effectiveness</t>
        </is>
      </c>
      <c r="B15" s="19" t="n">
        <v>2.4</v>
      </c>
      <c r="C15" s="19" t="n">
        <v>4</v>
      </c>
      <c r="D15" s="19">
        <f>B7</f>
        <v/>
      </c>
      <c r="E15" s="19">
        <f>IF(D15="","",ROUND(D15-B15,2))</f>
        <v/>
      </c>
    </row>
    <row r="16"/>
    <row r="17">
      <c r="A17" s="6" t="inlineStr">
        <is>
          <t>Radar Chart Data</t>
        </is>
      </c>
    </row>
    <row r="18">
      <c r="A18" s="3" t="inlineStr">
        <is>
          <t>Dimension</t>
        </is>
      </c>
      <c r="B18" s="3" t="inlineStr">
        <is>
          <t>Score</t>
        </is>
      </c>
    </row>
    <row r="19">
      <c r="A19" s="19" t="inlineStr">
        <is>
          <t>Participation</t>
        </is>
      </c>
      <c r="B19" s="19">
        <f>B4</f>
        <v/>
      </c>
    </row>
    <row r="20">
      <c r="A20" s="19" t="inlineStr">
        <is>
          <t>System Maturity</t>
        </is>
      </c>
      <c r="B20" s="19">
        <f>B5</f>
        <v/>
      </c>
    </row>
    <row r="21">
      <c r="A21" s="19" t="inlineStr">
        <is>
          <t>Capability Level</t>
        </is>
      </c>
      <c r="B21" s="19">
        <f>B6</f>
        <v/>
      </c>
    </row>
    <row r="22">
      <c r="A22" s="19" t="inlineStr">
        <is>
          <t>Result Effectiveness</t>
        </is>
      </c>
      <c r="B22" s="19">
        <f>B7</f>
        <v/>
      </c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>
      <c r="A40" s="6" t="inlineStr">
        <is>
          <t>Improvement Action Register (Suggest prioritizing 1～2 weak dimensions, at least 3～5 actions)</t>
        </is>
      </c>
    </row>
    <row r="41">
      <c r="A41" s="3" t="inlineStr">
        <is>
          <t>Serial Number</t>
        </is>
      </c>
      <c r="B41" s="3" t="inlineStr">
        <is>
          <t>Weak Dimension</t>
        </is>
      </c>
      <c r="C41" s="3" t="inlineStr">
        <is>
          <t>Improvement Action</t>
        </is>
      </c>
      <c r="D41" s="3" t="inlineStr">
        <is>
          <t>Responsible Person</t>
        </is>
      </c>
      <c r="E41" s="3" t="inlineStr">
        <is>
          <t>Completion Deadline</t>
        </is>
      </c>
      <c r="F41" s="3" t="inlineStr">
        <is>
          <t>Verification Indicator</t>
        </is>
      </c>
    </row>
    <row r="42">
      <c r="A42" s="20" t="n">
        <v>1</v>
      </c>
      <c r="B42" s="21" t="n"/>
      <c r="C42" s="21" t="n"/>
      <c r="D42" s="21" t="n"/>
      <c r="E42" s="21" t="n"/>
      <c r="F42" s="21" t="n"/>
    </row>
    <row r="43">
      <c r="A43" s="20" t="n">
        <v>2</v>
      </c>
      <c r="B43" s="21" t="n"/>
      <c r="C43" s="21" t="n"/>
      <c r="D43" s="21" t="n"/>
      <c r="E43" s="21" t="n"/>
      <c r="F43" s="21" t="n"/>
    </row>
    <row r="44">
      <c r="A44" s="20" t="n">
        <v>3</v>
      </c>
      <c r="B44" s="21" t="n"/>
      <c r="C44" s="21" t="n"/>
      <c r="D44" s="21" t="n"/>
      <c r="E44" s="21" t="n"/>
      <c r="F44" s="21" t="n"/>
    </row>
    <row r="45">
      <c r="A45" s="20" t="n">
        <v>4</v>
      </c>
      <c r="B45" s="21" t="n"/>
      <c r="C45" s="21" t="n"/>
      <c r="D45" s="21" t="n"/>
      <c r="E45" s="21" t="n"/>
      <c r="F45" s="21" t="n"/>
    </row>
    <row r="46">
      <c r="A46" s="20" t="n">
        <v>5</v>
      </c>
      <c r="B46" s="21" t="n"/>
      <c r="C46" s="21" t="n"/>
      <c r="D46" s="21" t="n"/>
      <c r="E46" s="21" t="n"/>
      <c r="F46" s="21" t="n"/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42" customWidth="1" min="3" max="3"/>
    <col width="18" customWidth="1" min="4" max="4"/>
    <col width="22" customWidth="1" min="5" max="5"/>
  </cols>
  <sheetData>
    <row r="1">
      <c r="A1" s="1" t="inlineStr">
        <is>
          <t>Objective Indicator Dictionary (Reinforcement Scoring · From Article Case Standards)</t>
        </is>
      </c>
    </row>
    <row r="2"/>
    <row r="3">
      <c r="A3" s="3" t="inlineStr">
        <is>
          <t>Dimension</t>
        </is>
      </c>
      <c r="B3" s="3" t="inlineStr">
        <is>
          <t>Indicator</t>
        </is>
      </c>
      <c r="C3" s="3" t="inlineStr">
        <is>
          <t>Suggested Standards</t>
        </is>
      </c>
      <c r="D3" s="3" t="inlineStr">
        <is>
          <t>Data Source</t>
        </is>
      </c>
      <c r="E3" s="3" t="inlineStr">
        <is>
          <t>Remarks</t>
        </is>
      </c>
    </row>
    <row r="4" ht="34" customHeight="1">
      <c r="A4" s="5" t="inlineStr">
        <is>
          <t>Participation</t>
        </is>
      </c>
      <c r="B4" s="5" t="inlineStr">
        <is>
          <t>Employee Improvement Participation Rate</t>
        </is>
      </c>
      <c r="C4" s="5" t="inlineStr">
        <is>
          <t>Number of Proposals/Participants in 6-Month Window ÷ Total Number of People</t>
        </is>
      </c>
      <c r="D4" s="5" t="inlineStr">
        <is>
          <t>Proposal System/HR Roster</t>
        </is>
      </c>
      <c r="E4" s="5" t="inlineStr">
        <is>
          <t>Case Baseline 11.9%→68.3%</t>
        </is>
      </c>
    </row>
    <row r="5" ht="34" customHeight="1">
      <c r="A5" s="5" t="inlineStr">
        <is>
          <t>Participation</t>
        </is>
      </c>
      <c r="B5" s="5" t="inlineStr">
        <is>
          <t>Frontline Proposal Ratio</t>
        </is>
      </c>
      <c r="C5" s="5" t="inlineStr">
        <is>
          <t>Number of Frontline Proposals ÷ Total Number of Proposals</t>
        </is>
      </c>
      <c r="D5" s="5" t="inlineStr">
        <is>
          <t>Proposal System</t>
        </is>
      </c>
      <c r="E5" s="5" t="inlineStr">
        <is>
          <t>Case 16.2%→71.5%</t>
        </is>
      </c>
    </row>
    <row r="6" ht="34" customHeight="1">
      <c r="A6" s="5" t="inlineStr">
        <is>
          <t>Participation</t>
        </is>
      </c>
      <c r="B6" s="5" t="inlineStr">
        <is>
          <t>Cross-departmental Project Ratio</t>
        </is>
      </c>
      <c r="C6" s="5" t="inlineStr">
        <is>
          <t>Number of Topics Involving ≥2 Departments ÷ Total Number of Topics</t>
        </is>
      </c>
      <c r="D6" s="5" t="inlineStr">
        <is>
          <t>Topic Register</t>
        </is>
      </c>
      <c r="E6" s="5" t="inlineStr">
        <is>
          <t>Case Baseline Only 21.3%</t>
        </is>
      </c>
    </row>
    <row r="7" ht="34" customHeight="1">
      <c r="A7" s="5" t="inlineStr">
        <is>
          <t>System Maturity</t>
        </is>
      </c>
      <c r="B7" s="5" t="inlineStr">
        <is>
          <t>Measure Consolidation Rate</t>
        </is>
      </c>
      <c r="C7" s="5" t="inlineStr">
        <is>
          <t>Percentage of Effective Topics Still Implemented 90 Days After Closure</t>
        </is>
      </c>
      <c r="D7" s="5" t="inlineStr">
        <is>
          <t>Patrol/System Verification</t>
        </is>
      </c>
      <c r="E7" s="5" t="inlineStr">
        <is>
          <t>Case 38.3%→82.1%</t>
        </is>
      </c>
    </row>
    <row r="8" ht="34" customHeight="1">
      <c r="A8" s="5" t="inlineStr">
        <is>
          <t>System Maturity</t>
        </is>
      </c>
      <c r="B8" s="5" t="inlineStr">
        <is>
          <t>Problem Recurrence Rate</t>
        </is>
      </c>
      <c r="C8" s="5" t="inlineStr">
        <is>
          <t>Percentage of Recurrence Marked Issues or Recurrence Times</t>
        </is>
      </c>
      <c r="D8" s="5" t="inlineStr">
        <is>
          <t>QMS/Recurrence List</t>
        </is>
      </c>
      <c r="E8" s="5" t="inlineStr">
        <is>
          <t>Case 27.6%→8.4%</t>
        </is>
      </c>
    </row>
    <row r="9" ht="34" customHeight="1">
      <c r="A9" s="5" t="inlineStr">
        <is>
          <t>System Maturity</t>
        </is>
      </c>
      <c r="B9" s="5" t="inlineStr">
        <is>
          <t>Standardized Closure Rate</t>
        </is>
      </c>
      <c r="C9" s="5" t="inlineStr">
        <is>
          <t>Percentage of Documentation/Training Required for Closure</t>
        </is>
      </c>
      <c r="D9" s="5" t="inlineStr">
        <is>
          <t>Project System Status</t>
        </is>
      </c>
      <c r="E9" s="5" t="inlineStr">
        <is>
          <t>Not Standardized = Not Closed</t>
        </is>
      </c>
    </row>
    <row r="10" ht="34" customHeight="1">
      <c r="A10" s="5" t="inlineStr">
        <is>
          <t>Capability Level</t>
        </is>
      </c>
      <c r="B10" s="5" t="inlineStr">
        <is>
          <t>Training Coverage Rate</t>
        </is>
      </c>
      <c r="C10" s="5" t="inlineStr">
        <is>
          <t>Number of Layered Mandatory Training Completions ÷ Number of Required Trainees</t>
        </is>
      </c>
      <c r="D10" s="5" t="inlineStr">
        <is>
          <t>Training System</t>
        </is>
      </c>
      <c r="E10" s="5" t="inlineStr">
        <is>
          <t>Frontline Target ≥80% Certification</t>
        </is>
      </c>
    </row>
    <row r="11" ht="34" customHeight="1">
      <c r="A11" s="5" t="inlineStr">
        <is>
          <t>Capability Level</t>
        </is>
      </c>
      <c r="B11" s="5" t="inlineStr">
        <is>
          <t>Tool Type Average</t>
        </is>
      </c>
      <c r="C11" s="5" t="inlineStr">
        <is>
          <t>Average Number of Tool Types Used in Projects</t>
        </is>
      </c>
      <c r="D11" s="5" t="inlineStr">
        <is>
          <t>Project Report Sampling</t>
        </is>
      </c>
      <c r="E11" s="5" t="inlineStr">
        <is>
          <t>Case 1.2→3.4 Types</t>
        </is>
      </c>
    </row>
    <row r="12" ht="34" customHeight="1">
      <c r="A12" s="5" t="inlineStr">
        <is>
          <t>Capability Level</t>
        </is>
      </c>
      <c r="B12" s="5" t="inlineStr">
        <is>
          <t>Advanced Tool Usage Rate</t>
        </is>
      </c>
      <c r="C12" s="5" t="inlineStr">
        <is>
          <t>Percentage of Projects Using FMEA/DOE/SPC, etc.</t>
        </is>
      </c>
      <c r="D12" s="5" t="inlineStr">
        <is>
          <t>Project Report</t>
        </is>
      </c>
      <c r="E12" s="5" t="inlineStr">
        <is>
          <t>Baseline Case Only 6.4%</t>
        </is>
      </c>
    </row>
    <row r="13" ht="34" customHeight="1">
      <c r="A13" s="5" t="inlineStr">
        <is>
          <t>Result Effectiveness</t>
        </is>
      </c>
      <c r="B13" s="5" t="inlineStr">
        <is>
          <t>Direct Economic Benefits</t>
        </is>
      </c>
      <c r="C13" s="5" t="inlineStr">
        <is>
          <t>Scrap/Rejection/Rework Savings (Financial Confirmation)</t>
        </is>
      </c>
      <c r="D13" s="5" t="inlineStr">
        <is>
          <t>Finance + Quality</t>
        </is>
      </c>
      <c r="E13" s="5" t="inlineStr">
        <is>
          <t>Direct Case Savings Approximately 3.27 Million/Year</t>
        </is>
      </c>
    </row>
    <row r="14" ht="34" customHeight="1">
      <c r="A14" s="5" t="inlineStr">
        <is>
          <t>Result Effectiveness</t>
        </is>
      </c>
      <c r="B14" s="5" t="inlineStr">
        <is>
          <t>Indirect Economic Benefits</t>
        </is>
      </c>
      <c r="C14" s="5" t="inlineStr">
        <is>
          <t>Capacity/WIP/Changeover (IE Calculation)</t>
        </is>
      </c>
      <c r="D14" s="5" t="inlineStr">
        <is>
          <t>IE/Operations</t>
        </is>
      </c>
      <c r="E14" s="5" t="inlineStr">
        <is>
          <t>Indirect Case Savings Approximately 1.86 Million/Year</t>
        </is>
      </c>
    </row>
    <row r="15" ht="34" customHeight="1">
      <c r="A15" s="5" t="inlineStr">
        <is>
          <t>Result Effectiveness</t>
        </is>
      </c>
      <c r="B15" s="5" t="inlineStr">
        <is>
          <t>Customer Complaints PPM / FPY / Cpk / OEE</t>
        </is>
      </c>
      <c r="C15" s="5" t="inlineStr">
        <is>
          <t>Quality and Efficiency Results in the Same Period as Improvement</t>
        </is>
      </c>
      <c r="D15" s="5" t="inlineStr">
        <is>
          <t>Quality/Production Dashboard</t>
        </is>
      </c>
      <c r="E15" s="5" t="inlineStr">
        <is>
          <t>Cultural and Outcome Alignment Verification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2026-07-27T10:31:29Z</dcterms:created>
  <dcterms:modified xmlns:dcterms="http://purl.org/dc/terms/" xmlns:xsi="http://www.w3.org/2001/XMLSchema-instance" xsi:type="dcterms:W3CDTF">2026-08-31T23:20:27Z</dcterms:modified>
</cp:coreProperties>
</file>